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zinsbond-my.sharepoint.com/personal/lien_swinnen_gezinsbond_be/Documents/Bureaublad/"/>
    </mc:Choice>
  </mc:AlternateContent>
  <xr:revisionPtr revIDLastSave="42" documentId="8_{525F4C60-64EA-451D-A372-41341EA4B3D6}" xr6:coauthVersionLast="47" xr6:coauthVersionMax="47" xr10:uidLastSave="{7AD16E06-3A1D-47B4-9A94-6C70AEE493D6}"/>
  <bookViews>
    <workbookView xWindow="-108" yWindow="-108" windowWidth="23256" windowHeight="12576" xr2:uid="{8F4030C1-CEED-4B19-9FB2-7582E76D4B4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2" i="1" l="1"/>
  <c r="H49" i="1"/>
  <c r="H48" i="1"/>
  <c r="J47" i="1"/>
  <c r="H47" i="1"/>
  <c r="F46" i="1"/>
  <c r="K49" i="1" s="1"/>
  <c r="E46" i="1"/>
  <c r="K48" i="1" s="1"/>
  <c r="D46" i="1"/>
  <c r="C46" i="1"/>
  <c r="K46" i="1" s="1"/>
  <c r="H64" i="1"/>
  <c r="H63" i="1"/>
  <c r="J62" i="1"/>
  <c r="H62" i="1"/>
  <c r="F61" i="1"/>
  <c r="K64" i="1" s="1"/>
  <c r="E61" i="1"/>
  <c r="K63" i="1" s="1"/>
  <c r="D61" i="1"/>
  <c r="C61" i="1"/>
  <c r="K61" i="1" s="1"/>
  <c r="H24" i="1"/>
  <c r="H23" i="1"/>
  <c r="J22" i="1"/>
  <c r="H22" i="1"/>
  <c r="F21" i="1"/>
  <c r="K24" i="1" s="1"/>
  <c r="E21" i="1"/>
  <c r="K23" i="1" s="1"/>
  <c r="D21" i="1"/>
  <c r="C21" i="1"/>
  <c r="K21" i="1" s="1"/>
  <c r="H29" i="1"/>
  <c r="H28" i="1"/>
  <c r="H27" i="1"/>
  <c r="H44" i="1"/>
  <c r="H43" i="1"/>
  <c r="H42" i="1"/>
  <c r="J57" i="1"/>
  <c r="J42" i="1"/>
  <c r="H59" i="1"/>
  <c r="H58" i="1"/>
  <c r="H57" i="1"/>
  <c r="F56" i="1"/>
  <c r="K59" i="1" s="1"/>
  <c r="E56" i="1"/>
  <c r="K58" i="1" s="1"/>
  <c r="D56" i="1"/>
  <c r="C56" i="1"/>
  <c r="I56" i="1" s="1"/>
  <c r="H54" i="1"/>
  <c r="H53" i="1"/>
  <c r="H52" i="1"/>
  <c r="F51" i="1"/>
  <c r="K54" i="1" s="1"/>
  <c r="E51" i="1"/>
  <c r="K53" i="1" s="1"/>
  <c r="D51" i="1"/>
  <c r="C51" i="1"/>
  <c r="I51" i="1" s="1"/>
  <c r="J37" i="1"/>
  <c r="J32" i="1"/>
  <c r="J27" i="1"/>
  <c r="F26" i="1"/>
  <c r="K29" i="1" s="1"/>
  <c r="E26" i="1"/>
  <c r="K28" i="1" s="1"/>
  <c r="D26" i="1"/>
  <c r="C26" i="1"/>
  <c r="I26" i="1" s="1"/>
  <c r="H19" i="1"/>
  <c r="H18" i="1"/>
  <c r="J17" i="1"/>
  <c r="H17" i="1"/>
  <c r="F16" i="1"/>
  <c r="K19" i="1" s="1"/>
  <c r="E16" i="1"/>
  <c r="K18" i="1" s="1"/>
  <c r="D16" i="1"/>
  <c r="C16" i="1"/>
  <c r="K16" i="1" s="1"/>
  <c r="J12" i="1"/>
  <c r="H14" i="1"/>
  <c r="H13" i="1"/>
  <c r="H12" i="1"/>
  <c r="F11" i="1"/>
  <c r="K14" i="1" s="1"/>
  <c r="E11" i="1"/>
  <c r="K13" i="1" s="1"/>
  <c r="D11" i="1"/>
  <c r="C11" i="1"/>
  <c r="I11" i="1" s="1"/>
  <c r="F41" i="1"/>
  <c r="K44" i="1" s="1"/>
  <c r="E41" i="1"/>
  <c r="K43" i="1" s="1"/>
  <c r="D41" i="1"/>
  <c r="C41" i="1"/>
  <c r="I41" i="1" s="1"/>
  <c r="H39" i="1"/>
  <c r="H38" i="1"/>
  <c r="H37" i="1"/>
  <c r="F36" i="1"/>
  <c r="K39" i="1" s="1"/>
  <c r="E36" i="1"/>
  <c r="K38" i="1" s="1"/>
  <c r="D36" i="1"/>
  <c r="C36" i="1"/>
  <c r="I36" i="1" s="1"/>
  <c r="H34" i="1"/>
  <c r="H33" i="1"/>
  <c r="H32" i="1"/>
  <c r="F31" i="1"/>
  <c r="K34" i="1" s="1"/>
  <c r="E31" i="1"/>
  <c r="K33" i="1" s="1"/>
  <c r="D31" i="1"/>
  <c r="C31" i="1"/>
  <c r="I31" i="1" s="1"/>
  <c r="F6" i="1"/>
  <c r="E6" i="1"/>
  <c r="D6" i="1"/>
  <c r="C6" i="1"/>
  <c r="I6" i="1" s="1"/>
  <c r="H9" i="1"/>
  <c r="H8" i="1"/>
  <c r="H7" i="1"/>
  <c r="I7" i="1" l="1"/>
  <c r="I8" i="1"/>
  <c r="I9" i="1"/>
  <c r="K31" i="1"/>
  <c r="N41" i="1"/>
  <c r="N21" i="1"/>
  <c r="N51" i="1"/>
  <c r="I47" i="1"/>
  <c r="K47" i="1"/>
  <c r="L6" i="1"/>
  <c r="I48" i="1"/>
  <c r="L21" i="1"/>
  <c r="L46" i="1"/>
  <c r="I49" i="1"/>
  <c r="N46" i="1"/>
  <c r="I46" i="1"/>
  <c r="N26" i="1"/>
  <c r="I64" i="1"/>
  <c r="N11" i="1"/>
  <c r="N31" i="1"/>
  <c r="N56" i="1"/>
  <c r="N16" i="1"/>
  <c r="N36" i="1"/>
  <c r="N61" i="1"/>
  <c r="L51" i="1"/>
  <c r="L11" i="1"/>
  <c r="L31" i="1"/>
  <c r="L56" i="1"/>
  <c r="L41" i="1"/>
  <c r="L26" i="1"/>
  <c r="I33" i="1"/>
  <c r="I62" i="1"/>
  <c r="L16" i="1"/>
  <c r="L36" i="1"/>
  <c r="L61" i="1"/>
  <c r="K62" i="1"/>
  <c r="I63" i="1"/>
  <c r="I61" i="1"/>
  <c r="K57" i="1"/>
  <c r="I53" i="1"/>
  <c r="K22" i="1"/>
  <c r="I23" i="1"/>
  <c r="I22" i="1"/>
  <c r="I24" i="1"/>
  <c r="I21" i="1"/>
  <c r="K42" i="1"/>
  <c r="K37" i="1"/>
  <c r="K32" i="1"/>
  <c r="I57" i="1"/>
  <c r="K51" i="1"/>
  <c r="K52" i="1"/>
  <c r="K56" i="1"/>
  <c r="K41" i="1"/>
  <c r="K36" i="1"/>
  <c r="I54" i="1"/>
  <c r="I52" i="1"/>
  <c r="I58" i="1"/>
  <c r="I59" i="1"/>
  <c r="I27" i="1"/>
  <c r="I28" i="1"/>
  <c r="K11" i="1"/>
  <c r="K26" i="1"/>
  <c r="I34" i="1"/>
  <c r="I42" i="1"/>
  <c r="K12" i="1"/>
  <c r="I13" i="1"/>
  <c r="K27" i="1"/>
  <c r="I29" i="1"/>
  <c r="K17" i="1"/>
  <c r="I18" i="1"/>
  <c r="I17" i="1"/>
  <c r="I19" i="1"/>
  <c r="I16" i="1"/>
  <c r="I14" i="1"/>
  <c r="I12" i="1"/>
  <c r="I44" i="1"/>
  <c r="I43" i="1"/>
  <c r="I37" i="1"/>
  <c r="I38" i="1"/>
  <c r="I39" i="1"/>
  <c r="I32" i="1"/>
</calcChain>
</file>

<file path=xl/sharedStrings.xml><?xml version="1.0" encoding="utf-8"?>
<sst xmlns="http://schemas.openxmlformats.org/spreadsheetml/2006/main" count="70" uniqueCount="16">
  <si>
    <t>0 tem 5</t>
  </si>
  <si>
    <t>6 tem 11</t>
  </si>
  <si>
    <t>12 tem 17</t>
  </si>
  <si>
    <t>18+</t>
  </si>
  <si>
    <t>VL GEW</t>
  </si>
  <si>
    <t>Brussel</t>
  </si>
  <si>
    <t>Eigen bijdrage ouders</t>
  </si>
  <si>
    <t>spilindex</t>
  </si>
  <si>
    <t>indexatie GP</t>
  </si>
  <si>
    <t>Indexcijfer</t>
  </si>
  <si>
    <t>Minimumkost 0 tem 5</t>
  </si>
  <si>
    <t>Minimumkost 6 tem 11</t>
  </si>
  <si>
    <t>Minimumkost 12 tem 17</t>
  </si>
  <si>
    <t>Minimumkost 18+</t>
  </si>
  <si>
    <t>kinderbijslag</t>
  </si>
  <si>
    <t>groeipakket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</si>
</sst>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1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10" fontId="0" fillId="0" borderId="1" xfId="0" applyNumberFormat="1" applyBorder="1"/>
    <xf numFmtId="4" fontId="1" fillId="0" borderId="1" xfId="0" applyNumberFormat="1" applyFont="1" applyBorder="1"/>
    <xf numFmtId="17" fontId="0" fillId="0" borderId="1" xfId="0" applyNumberFormat="1" applyBorder="1"/>
    <xf numFmtId="0" fontId="2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4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B5BB-BF08-48D9-9022-90AEB8501155}">
  <dimension ref="A1:O64"/>
  <sheetViews>
    <sheetView tabSelected="1" topLeftCell="D35" workbookViewId="0">
      <selection activeCell="L61" sqref="L61:M61"/>
    </sheetView>
  </sheetViews>
  <sheetFormatPr defaultRowHeight="12.6" x14ac:dyDescent="0.2"/>
  <cols>
    <col min="1" max="1" width="11.7265625" bestFit="1" customWidth="1"/>
    <col min="2" max="2" width="11.54296875" customWidth="1"/>
    <col min="3" max="3" width="19.81640625" customWidth="1"/>
    <col min="4" max="4" width="20.08984375" customWidth="1"/>
    <col min="5" max="5" width="21.7265625" customWidth="1"/>
    <col min="6" max="6" width="17.36328125" customWidth="1"/>
    <col min="7" max="7" width="9.6328125" bestFit="1" customWidth="1"/>
    <col min="8" max="8" width="6.81640625" bestFit="1" customWidth="1"/>
    <col min="9" max="9" width="7" bestFit="1" customWidth="1"/>
    <col min="10" max="10" width="6.81640625" bestFit="1" customWidth="1"/>
    <col min="11" max="11" width="7" bestFit="1" customWidth="1"/>
  </cols>
  <sheetData>
    <row r="1" spans="1:15" s="1" customFormat="1" x14ac:dyDescent="0.2">
      <c r="A1" s="12"/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/>
      <c r="H1" s="15" t="s">
        <v>4</v>
      </c>
      <c r="I1" s="15"/>
      <c r="J1" s="15" t="s">
        <v>5</v>
      </c>
      <c r="K1" s="15"/>
      <c r="L1" s="18" t="s">
        <v>6</v>
      </c>
      <c r="M1" s="19"/>
      <c r="N1" s="19"/>
      <c r="O1" s="19"/>
    </row>
    <row r="2" spans="1:15" s="1" customFormat="1" x14ac:dyDescent="0.2">
      <c r="A2" s="3"/>
      <c r="B2" s="3"/>
      <c r="C2" s="3"/>
      <c r="D2" s="3"/>
      <c r="E2" s="3"/>
      <c r="F2" s="3"/>
      <c r="G2" s="3"/>
      <c r="H2" s="3" t="s">
        <v>15</v>
      </c>
      <c r="I2" s="3"/>
      <c r="J2" s="3" t="s">
        <v>14</v>
      </c>
      <c r="K2" s="3"/>
      <c r="L2" s="20" t="s">
        <v>4</v>
      </c>
      <c r="M2" s="21"/>
      <c r="N2" s="19" t="s">
        <v>5</v>
      </c>
      <c r="O2" s="19"/>
    </row>
    <row r="3" spans="1: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x14ac:dyDescent="0.2">
      <c r="A4" s="5">
        <v>38261</v>
      </c>
      <c r="B4" s="6">
        <v>100.51</v>
      </c>
      <c r="C4" s="6">
        <v>258.12</v>
      </c>
      <c r="D4" s="6">
        <v>333.61</v>
      </c>
      <c r="E4" s="6">
        <v>409.09</v>
      </c>
      <c r="F4" s="6">
        <v>490.84</v>
      </c>
      <c r="G4" s="6"/>
      <c r="H4" s="6"/>
      <c r="I4" s="6"/>
      <c r="J4" s="6"/>
      <c r="K4" s="6"/>
    </row>
    <row r="5" spans="1:15" ht="13.2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3.2" thickBot="1" x14ac:dyDescent="0.25">
      <c r="A6" s="5">
        <v>43466</v>
      </c>
      <c r="B6" s="7">
        <v>132.46</v>
      </c>
      <c r="C6" s="7">
        <f>$B6*C$4/$B$4</f>
        <v>340.17088050940202</v>
      </c>
      <c r="D6" s="7">
        <f>$B6*D$4/$B$4</f>
        <v>439.65755248234007</v>
      </c>
      <c r="E6" s="7">
        <f>$B6*E$4/$B$4</f>
        <v>539.13104566709774</v>
      </c>
      <c r="F6" s="7">
        <f>$B6*F$4/$B$4</f>
        <v>646.86763904089139</v>
      </c>
      <c r="G6" s="3" t="s">
        <v>0</v>
      </c>
      <c r="H6" s="9">
        <v>163.19999999999999</v>
      </c>
      <c r="I6" s="8">
        <f>H6/C6</f>
        <v>0.47975887811328777</v>
      </c>
      <c r="J6" s="6"/>
      <c r="K6" s="6"/>
      <c r="L6" s="16">
        <f>C6-H6</f>
        <v>176.97088050940204</v>
      </c>
      <c r="M6" s="17"/>
    </row>
    <row r="7" spans="1:15" x14ac:dyDescent="0.2">
      <c r="A7" s="6"/>
      <c r="B7" s="6"/>
      <c r="C7" s="6"/>
      <c r="D7" s="6"/>
      <c r="E7" s="6"/>
      <c r="F7" s="6"/>
      <c r="G7" s="3" t="s">
        <v>1</v>
      </c>
      <c r="H7" s="7">
        <f>H6</f>
        <v>163.19999999999999</v>
      </c>
      <c r="I7" s="8">
        <f>H7/D6</f>
        <v>0.37119799052367086</v>
      </c>
      <c r="J7" s="6"/>
      <c r="K7" s="6"/>
    </row>
    <row r="8" spans="1:15" x14ac:dyDescent="0.2">
      <c r="A8" s="6"/>
      <c r="B8" s="6"/>
      <c r="C8" s="6"/>
      <c r="D8" s="6"/>
      <c r="E8" s="6"/>
      <c r="F8" s="6"/>
      <c r="G8" s="3" t="s">
        <v>2</v>
      </c>
      <c r="H8" s="7">
        <f>H6</f>
        <v>163.19999999999999</v>
      </c>
      <c r="I8" s="8">
        <f>H8/E6</f>
        <v>0.30270933442176989</v>
      </c>
      <c r="J8" s="6"/>
      <c r="K8" s="6"/>
    </row>
    <row r="9" spans="1:15" x14ac:dyDescent="0.2">
      <c r="A9" s="6"/>
      <c r="B9" s="6"/>
      <c r="C9" s="6"/>
      <c r="D9" s="6"/>
      <c r="E9" s="6"/>
      <c r="F9" s="6"/>
      <c r="G9" s="3" t="s">
        <v>3</v>
      </c>
      <c r="H9" s="7">
        <f>H6</f>
        <v>163.19999999999999</v>
      </c>
      <c r="I9" s="8">
        <f>H9/F6</f>
        <v>0.25229272597710423</v>
      </c>
      <c r="J9" s="6"/>
      <c r="K9" s="6"/>
    </row>
    <row r="10" spans="1:15" ht="13.2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ht="13.2" thickBot="1" x14ac:dyDescent="0.25">
      <c r="A11" s="5">
        <v>43831</v>
      </c>
      <c r="B11" s="7">
        <v>133.46</v>
      </c>
      <c r="C11" s="7">
        <f>$B11*C$4/$B$4</f>
        <v>342.73898318575266</v>
      </c>
      <c r="D11" s="7">
        <f>$B11*D$4/$B$4</f>
        <v>442.97672470400954</v>
      </c>
      <c r="E11" s="7">
        <f>$B11*E$4/$B$4</f>
        <v>543.20118794149835</v>
      </c>
      <c r="F11" s="7">
        <f>$B11*F$4/$B$4</f>
        <v>651.75113322057507</v>
      </c>
      <c r="G11" s="3" t="s">
        <v>0</v>
      </c>
      <c r="H11" s="7">
        <v>163.19999999999999</v>
      </c>
      <c r="I11" s="8">
        <f>H11/C11</f>
        <v>0.47616410156515881</v>
      </c>
      <c r="J11" s="7">
        <v>150</v>
      </c>
      <c r="K11" s="8">
        <f>J11/C11</f>
        <v>0.43765082864444749</v>
      </c>
      <c r="L11" s="16">
        <f>C11-H11</f>
        <v>179.53898318575267</v>
      </c>
      <c r="M11" s="17"/>
      <c r="N11" s="16">
        <f>C11-J11</f>
        <v>192.73898318575266</v>
      </c>
      <c r="O11" s="17"/>
    </row>
    <row r="12" spans="1:15" x14ac:dyDescent="0.2">
      <c r="A12" s="6"/>
      <c r="B12" s="6"/>
      <c r="C12" s="6"/>
      <c r="D12" s="6"/>
      <c r="E12" s="6"/>
      <c r="F12" s="6"/>
      <c r="G12" s="3" t="s">
        <v>1</v>
      </c>
      <c r="H12" s="7">
        <f>H11</f>
        <v>163.19999999999999</v>
      </c>
      <c r="I12" s="8">
        <f>H12/D11</f>
        <v>0.36841664787026407</v>
      </c>
      <c r="J12" s="7">
        <f>J11</f>
        <v>150</v>
      </c>
      <c r="K12" s="8">
        <f>J12/D11</f>
        <v>0.33861824252781625</v>
      </c>
    </row>
    <row r="13" spans="1:15" x14ac:dyDescent="0.2">
      <c r="A13" s="6"/>
      <c r="B13" s="6"/>
      <c r="C13" s="6"/>
      <c r="D13" s="6"/>
      <c r="E13" s="6"/>
      <c r="F13" s="6"/>
      <c r="G13" s="3" t="s">
        <v>2</v>
      </c>
      <c r="H13" s="7">
        <f>H11</f>
        <v>163.19999999999999</v>
      </c>
      <c r="I13" s="8">
        <f>H13/E11</f>
        <v>0.30044116917059521</v>
      </c>
      <c r="J13" s="7">
        <v>160</v>
      </c>
      <c r="K13" s="8">
        <f>J13/E11</f>
        <v>0.29455016585352473</v>
      </c>
    </row>
    <row r="14" spans="1:15" x14ac:dyDescent="0.2">
      <c r="A14" s="6"/>
      <c r="B14" s="6"/>
      <c r="C14" s="6"/>
      <c r="D14" s="6"/>
      <c r="E14" s="6"/>
      <c r="F14" s="6"/>
      <c r="G14" s="3" t="s">
        <v>3</v>
      </c>
      <c r="H14" s="7">
        <f>H11</f>
        <v>163.19999999999999</v>
      </c>
      <c r="I14" s="8">
        <f>H14/F11</f>
        <v>0.25040232641186289</v>
      </c>
      <c r="J14" s="7">
        <v>170</v>
      </c>
      <c r="K14" s="8">
        <f>J14/F11</f>
        <v>0.26083575667902387</v>
      </c>
    </row>
    <row r="15" spans="1:15" ht="13.2" thickBo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5" ht="13.2" thickBot="1" x14ac:dyDescent="0.25">
      <c r="A16" s="5">
        <v>43891</v>
      </c>
      <c r="B16" s="7">
        <v>134.29</v>
      </c>
      <c r="C16" s="7">
        <f>$B16*C$4/$B$4</f>
        <v>344.87050840712362</v>
      </c>
      <c r="D16" s="7">
        <f>$B16*D$4/$B$4</f>
        <v>445.73163764799517</v>
      </c>
      <c r="E16" s="7">
        <f>$B16*E$4/$B$4</f>
        <v>546.57940602925078</v>
      </c>
      <c r="F16" s="7">
        <f>$B16*F$4/$B$4</f>
        <v>655.80443338971236</v>
      </c>
      <c r="G16" s="3" t="s">
        <v>0</v>
      </c>
      <c r="H16" s="7">
        <v>163.19999999999999</v>
      </c>
      <c r="I16" s="8">
        <f>H16/C16</f>
        <v>0.47322109609714874</v>
      </c>
      <c r="J16" s="9">
        <v>153</v>
      </c>
      <c r="K16" s="8">
        <f>J16/C16</f>
        <v>0.44364477759107696</v>
      </c>
      <c r="L16" s="16">
        <f>C16-H16</f>
        <v>181.67050840712363</v>
      </c>
      <c r="M16" s="17"/>
      <c r="N16" s="16">
        <f>C16-J16</f>
        <v>191.87050840712362</v>
      </c>
      <c r="O16" s="17"/>
    </row>
    <row r="17" spans="1:15" x14ac:dyDescent="0.2">
      <c r="A17" s="13" t="s">
        <v>7</v>
      </c>
      <c r="B17" s="10">
        <v>43862</v>
      </c>
      <c r="C17" s="6"/>
      <c r="D17" s="6"/>
      <c r="E17" s="6"/>
      <c r="F17" s="6"/>
      <c r="G17" s="3" t="s">
        <v>1</v>
      </c>
      <c r="H17" s="7">
        <f>H16</f>
        <v>163.19999999999999</v>
      </c>
      <c r="I17" s="8">
        <f>H17/D16</f>
        <v>0.36613959211233488</v>
      </c>
      <c r="J17" s="7">
        <f>J16</f>
        <v>153</v>
      </c>
      <c r="K17" s="8">
        <f>J17/D16</f>
        <v>0.34325586760531396</v>
      </c>
    </row>
    <row r="18" spans="1:15" x14ac:dyDescent="0.2">
      <c r="A18" s="6"/>
      <c r="B18" s="6"/>
      <c r="C18" s="6"/>
      <c r="D18" s="6"/>
      <c r="E18" s="6"/>
      <c r="F18" s="6"/>
      <c r="G18" s="3" t="s">
        <v>2</v>
      </c>
      <c r="H18" s="7">
        <f>H16</f>
        <v>163.19999999999999</v>
      </c>
      <c r="I18" s="8">
        <f>H18/E16</f>
        <v>0.29858424631400432</v>
      </c>
      <c r="J18" s="9">
        <v>163.19999999999999</v>
      </c>
      <c r="K18" s="8">
        <f>J18/E16</f>
        <v>0.29858424631400432</v>
      </c>
    </row>
    <row r="19" spans="1:15" x14ac:dyDescent="0.2">
      <c r="A19" s="6"/>
      <c r="B19" s="6"/>
      <c r="C19" s="6"/>
      <c r="D19" s="6"/>
      <c r="E19" s="6"/>
      <c r="F19" s="6"/>
      <c r="G19" s="3" t="s">
        <v>3</v>
      </c>
      <c r="H19" s="7">
        <f>H16</f>
        <v>163.19999999999999</v>
      </c>
      <c r="I19" s="8">
        <f>H19/F16</f>
        <v>0.24885467631936278</v>
      </c>
      <c r="J19" s="9">
        <v>173.4</v>
      </c>
      <c r="K19" s="8">
        <f>J19/F16</f>
        <v>0.26440809358932299</v>
      </c>
    </row>
    <row r="20" spans="1:15" ht="13.2" thickBo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5" ht="13.2" thickBot="1" x14ac:dyDescent="0.25">
      <c r="A21" s="5">
        <v>44075</v>
      </c>
      <c r="B21" s="7">
        <v>134.43</v>
      </c>
      <c r="C21" s="7">
        <f>$B21*C$4/$B$4</f>
        <v>345.23004278181276</v>
      </c>
      <c r="D21" s="7">
        <f>$B21*D$4/$B$4</f>
        <v>446.19632175902893</v>
      </c>
      <c r="E21" s="7">
        <f>$B21*E$4/$B$4</f>
        <v>547.14922594766688</v>
      </c>
      <c r="F21" s="7">
        <f>$B21*F$4/$B$4</f>
        <v>656.48812257486804</v>
      </c>
      <c r="G21" s="3" t="s">
        <v>0</v>
      </c>
      <c r="H21" s="9">
        <v>166.46</v>
      </c>
      <c r="I21" s="8">
        <f>H21/C21</f>
        <v>0.48217124633386449</v>
      </c>
      <c r="J21" s="9">
        <v>156.06</v>
      </c>
      <c r="K21" s="8">
        <f>J21/C21</f>
        <v>0.45204640576032012</v>
      </c>
      <c r="L21" s="16">
        <f>C21-H21</f>
        <v>178.77004278181275</v>
      </c>
      <c r="M21" s="17"/>
      <c r="N21" s="16">
        <f>C21-J21</f>
        <v>189.17004278181275</v>
      </c>
      <c r="O21" s="17"/>
    </row>
    <row r="22" spans="1:15" x14ac:dyDescent="0.2">
      <c r="A22" s="13" t="s">
        <v>7</v>
      </c>
      <c r="B22" s="10">
        <v>44044</v>
      </c>
      <c r="C22" s="6"/>
      <c r="D22" s="6"/>
      <c r="E22" s="6"/>
      <c r="F22" s="6"/>
      <c r="G22" s="3" t="s">
        <v>1</v>
      </c>
      <c r="H22" s="7">
        <f>H21</f>
        <v>166.46</v>
      </c>
      <c r="I22" s="8">
        <f>H22/D21</f>
        <v>0.3730644827903753</v>
      </c>
      <c r="J22" s="7">
        <f>J21</f>
        <v>156.06</v>
      </c>
      <c r="K22" s="8">
        <f>J22/D21</f>
        <v>0.34975635698826124</v>
      </c>
      <c r="N22" s="2"/>
    </row>
    <row r="23" spans="1:15" x14ac:dyDescent="0.2">
      <c r="A23" s="6"/>
      <c r="B23" s="6"/>
      <c r="C23" s="6"/>
      <c r="D23" s="6"/>
      <c r="E23" s="6"/>
      <c r="F23" s="6"/>
      <c r="G23" s="3" t="s">
        <v>2</v>
      </c>
      <c r="H23" s="7">
        <f>H21</f>
        <v>166.46</v>
      </c>
      <c r="I23" s="8">
        <f>H23/E21</f>
        <v>0.30423144565669435</v>
      </c>
      <c r="J23" s="9">
        <v>166.46</v>
      </c>
      <c r="K23" s="8">
        <f>J23/E21</f>
        <v>0.30423144565669435</v>
      </c>
    </row>
    <row r="24" spans="1:15" x14ac:dyDescent="0.2">
      <c r="A24" s="6"/>
      <c r="B24" s="6"/>
      <c r="C24" s="6"/>
      <c r="D24" s="6"/>
      <c r="E24" s="6"/>
      <c r="F24" s="6"/>
      <c r="G24" s="3" t="s">
        <v>3</v>
      </c>
      <c r="H24" s="7">
        <f>H21</f>
        <v>166.46</v>
      </c>
      <c r="I24" s="8">
        <f>H24/F21</f>
        <v>0.25356132773143414</v>
      </c>
      <c r="J24" s="9">
        <v>176.87</v>
      </c>
      <c r="K24" s="8">
        <f>J24/F21</f>
        <v>0.26941843106967889</v>
      </c>
    </row>
    <row r="25" spans="1:15" ht="13.2" thickBo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5" ht="13.2" thickBot="1" x14ac:dyDescent="0.25">
      <c r="A26" s="5">
        <v>44440</v>
      </c>
      <c r="B26" s="7">
        <v>138.1</v>
      </c>
      <c r="C26" s="7">
        <f>$B26*C$4/$B$4</f>
        <v>354.65497960401945</v>
      </c>
      <c r="D26" s="7">
        <f>$B26*D$4/$B$4</f>
        <v>458.37768381255592</v>
      </c>
      <c r="E26" s="7">
        <f>$B26*E$4/$B$4</f>
        <v>562.08664809471679</v>
      </c>
      <c r="F26" s="7">
        <f>$B26*F$4/$B$4</f>
        <v>674.41054621430703</v>
      </c>
      <c r="G26" s="3" t="s">
        <v>0</v>
      </c>
      <c r="H26" s="9">
        <v>169.79</v>
      </c>
      <c r="I26" s="8">
        <f>H26/C26</f>
        <v>0.47874697879492484</v>
      </c>
      <c r="J26" s="7">
        <v>156.06</v>
      </c>
      <c r="K26" s="8">
        <f>J26/C26</f>
        <v>0.4400332970771893</v>
      </c>
      <c r="L26" s="16">
        <f>C26-H26</f>
        <v>184.86497960401945</v>
      </c>
      <c r="M26" s="17"/>
      <c r="N26" s="16">
        <f>C26-J26</f>
        <v>198.59497960401944</v>
      </c>
      <c r="O26" s="17"/>
    </row>
    <row r="27" spans="1:15" x14ac:dyDescent="0.2">
      <c r="A27" s="14" t="s">
        <v>8</v>
      </c>
      <c r="B27" s="10">
        <v>44409</v>
      </c>
      <c r="C27" s="6"/>
      <c r="D27" s="6"/>
      <c r="E27" s="6"/>
      <c r="F27" s="6"/>
      <c r="G27" s="3" t="s">
        <v>1</v>
      </c>
      <c r="H27" s="7">
        <f>H26</f>
        <v>169.79</v>
      </c>
      <c r="I27" s="8">
        <f>H27/D26</f>
        <v>0.37041506599486224</v>
      </c>
      <c r="J27" s="7">
        <f>J26</f>
        <v>156.06</v>
      </c>
      <c r="K27" s="8">
        <f>J27/D26</f>
        <v>0.3404616007960316</v>
      </c>
      <c r="N27" s="2"/>
    </row>
    <row r="28" spans="1:15" x14ac:dyDescent="0.2">
      <c r="A28" s="6"/>
      <c r="B28" s="6"/>
      <c r="C28" s="6"/>
      <c r="D28" s="6"/>
      <c r="E28" s="6"/>
      <c r="F28" s="6"/>
      <c r="G28" s="3" t="s">
        <v>2</v>
      </c>
      <c r="H28" s="7">
        <f>H26</f>
        <v>169.79</v>
      </c>
      <c r="I28" s="8">
        <f>H28/E26</f>
        <v>0.30207086500903468</v>
      </c>
      <c r="J28" s="7">
        <v>166.46</v>
      </c>
      <c r="K28" s="8">
        <f>J28/E26</f>
        <v>0.29614651151071275</v>
      </c>
    </row>
    <row r="29" spans="1:15" x14ac:dyDescent="0.2">
      <c r="A29" s="6"/>
      <c r="B29" s="6"/>
      <c r="C29" s="6"/>
      <c r="D29" s="6"/>
      <c r="E29" s="6"/>
      <c r="F29" s="6"/>
      <c r="G29" s="3" t="s">
        <v>3</v>
      </c>
      <c r="H29" s="7">
        <f>H26</f>
        <v>169.79</v>
      </c>
      <c r="I29" s="8">
        <f>H29/F26</f>
        <v>0.25176059442291987</v>
      </c>
      <c r="J29" s="7">
        <v>176.87</v>
      </c>
      <c r="K29" s="8">
        <f>J29/F26</f>
        <v>0.26225865089570549</v>
      </c>
    </row>
    <row r="30" spans="1:1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5" ht="13.2" thickBot="1" x14ac:dyDescent="0.25">
      <c r="A31" s="5">
        <v>44562</v>
      </c>
      <c r="B31" s="7">
        <v>141.66999999999999</v>
      </c>
      <c r="C31" s="7">
        <f>$B31*C$4/$B$4</f>
        <v>363.82310615859114</v>
      </c>
      <c r="D31" s="7">
        <f>$B31*D$4/$B$4</f>
        <v>470.22712864391593</v>
      </c>
      <c r="E31" s="7">
        <f>$B31*E$4/$B$4</f>
        <v>576.61705601432686</v>
      </c>
      <c r="F31" s="7">
        <f>$B31*F$4/$B$4</f>
        <v>691.84462043577741</v>
      </c>
      <c r="G31" s="3" t="s">
        <v>0</v>
      </c>
      <c r="H31" s="7">
        <v>169.79</v>
      </c>
      <c r="I31" s="8">
        <f>H31/C31</f>
        <v>0.46668283879141043</v>
      </c>
      <c r="J31" s="9">
        <v>159.18</v>
      </c>
      <c r="K31" s="8">
        <f>J31/C31</f>
        <v>0.43752031497035582</v>
      </c>
      <c r="L31" s="16">
        <f>C31-H31</f>
        <v>194.03310615859115</v>
      </c>
      <c r="M31" s="17"/>
      <c r="N31" s="16">
        <f>C31-J31</f>
        <v>204.64310615859114</v>
      </c>
      <c r="O31" s="17"/>
    </row>
    <row r="32" spans="1:15" x14ac:dyDescent="0.2">
      <c r="A32" s="13" t="s">
        <v>7</v>
      </c>
      <c r="B32" s="10">
        <v>44531</v>
      </c>
      <c r="C32" s="6"/>
      <c r="D32" s="6"/>
      <c r="E32" s="6"/>
      <c r="F32" s="6"/>
      <c r="G32" s="3" t="s">
        <v>1</v>
      </c>
      <c r="H32" s="7">
        <f>H31</f>
        <v>169.79</v>
      </c>
      <c r="I32" s="8">
        <f>H32/D31</f>
        <v>0.36108082596096902</v>
      </c>
      <c r="J32" s="7">
        <f>J31</f>
        <v>159.18</v>
      </c>
      <c r="K32" s="8">
        <f>J32/D31</f>
        <v>0.33851726177317304</v>
      </c>
      <c r="O32" s="2"/>
    </row>
    <row r="33" spans="1:15" x14ac:dyDescent="0.2">
      <c r="A33" s="6"/>
      <c r="B33" s="6"/>
      <c r="C33" s="6"/>
      <c r="D33" s="6"/>
      <c r="E33" s="6"/>
      <c r="F33" s="6"/>
      <c r="G33" s="3" t="s">
        <v>2</v>
      </c>
      <c r="H33" s="7">
        <f>H31</f>
        <v>169.79</v>
      </c>
      <c r="I33" s="8">
        <f>H33/E31</f>
        <v>0.29445885831684682</v>
      </c>
      <c r="J33" s="9">
        <v>169.79</v>
      </c>
      <c r="K33" s="8">
        <f>J33/E31</f>
        <v>0.29445885831684682</v>
      </c>
      <c r="O33" s="2"/>
    </row>
    <row r="34" spans="1:15" x14ac:dyDescent="0.2">
      <c r="A34" s="6"/>
      <c r="B34" s="6"/>
      <c r="C34" s="6"/>
      <c r="D34" s="6"/>
      <c r="E34" s="6"/>
      <c r="F34" s="6"/>
      <c r="G34" s="3" t="s">
        <v>3</v>
      </c>
      <c r="H34" s="7">
        <f>H31</f>
        <v>169.79</v>
      </c>
      <c r="I34" s="8">
        <f>H34/F31</f>
        <v>0.24541637671917299</v>
      </c>
      <c r="J34" s="9">
        <v>180.4</v>
      </c>
      <c r="K34" s="8">
        <f>J34/F31</f>
        <v>0.26075219011802114</v>
      </c>
      <c r="N34" s="2"/>
    </row>
    <row r="35" spans="1:15" ht="13.2" thickBo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5" ht="13.2" thickBot="1" x14ac:dyDescent="0.25">
      <c r="A36" s="5">
        <v>44621</v>
      </c>
      <c r="B36" s="7">
        <v>145.74</v>
      </c>
      <c r="C36" s="7">
        <f>$B36*C$4/$B$4</f>
        <v>374.27528405133819</v>
      </c>
      <c r="D36" s="7">
        <f>$B36*D$4/$B$4</f>
        <v>483.73615958611089</v>
      </c>
      <c r="E36" s="7">
        <f>$B36*E$4/$B$4</f>
        <v>593.18253507113718</v>
      </c>
      <c r="F36" s="7">
        <f>$B36*F$4/$B$4</f>
        <v>711.72044174708992</v>
      </c>
      <c r="G36" s="3" t="s">
        <v>0</v>
      </c>
      <c r="H36" s="7">
        <v>169.79</v>
      </c>
      <c r="I36" s="8">
        <f>H36/C36</f>
        <v>0.45365004646342189</v>
      </c>
      <c r="J36" s="9">
        <v>162.36000000000001</v>
      </c>
      <c r="K36" s="8">
        <f>J36/C36</f>
        <v>0.43379834821721647</v>
      </c>
      <c r="L36" s="16">
        <f>C36-H36</f>
        <v>204.4852840513382</v>
      </c>
      <c r="M36" s="17"/>
      <c r="N36" s="16">
        <f>C36-J36</f>
        <v>211.91528405133818</v>
      </c>
      <c r="O36" s="17"/>
    </row>
    <row r="37" spans="1:15" x14ac:dyDescent="0.2">
      <c r="A37" s="13" t="s">
        <v>7</v>
      </c>
      <c r="B37" s="10">
        <v>44593</v>
      </c>
      <c r="C37" s="6"/>
      <c r="D37" s="6"/>
      <c r="E37" s="6"/>
      <c r="F37" s="6"/>
      <c r="G37" s="3" t="s">
        <v>1</v>
      </c>
      <c r="H37" s="7">
        <f>H36</f>
        <v>169.79</v>
      </c>
      <c r="I37" s="8">
        <f>H37/D36</f>
        <v>0.35099712236785002</v>
      </c>
      <c r="J37" s="7">
        <f>J36</f>
        <v>162.36000000000001</v>
      </c>
      <c r="K37" s="8">
        <f>J37/D36</f>
        <v>0.33563750979235607</v>
      </c>
    </row>
    <row r="38" spans="1:15" x14ac:dyDescent="0.2">
      <c r="A38" s="6"/>
      <c r="B38" s="6"/>
      <c r="C38" s="6"/>
      <c r="D38" s="6"/>
      <c r="E38" s="6"/>
      <c r="F38" s="6"/>
      <c r="G38" s="3" t="s">
        <v>2</v>
      </c>
      <c r="H38" s="7">
        <f>H36</f>
        <v>169.79</v>
      </c>
      <c r="I38" s="8">
        <f>H38/E36</f>
        <v>0.28623566939582601</v>
      </c>
      <c r="J38" s="9">
        <v>173.19</v>
      </c>
      <c r="K38" s="8">
        <f>J38/E36</f>
        <v>0.29196746323495559</v>
      </c>
    </row>
    <row r="39" spans="1:15" x14ac:dyDescent="0.2">
      <c r="A39" s="6"/>
      <c r="B39" s="6"/>
      <c r="C39" s="6"/>
      <c r="D39" s="6"/>
      <c r="E39" s="6"/>
      <c r="F39" s="6"/>
      <c r="G39" s="3" t="s">
        <v>3</v>
      </c>
      <c r="H39" s="7">
        <f>H36</f>
        <v>169.79</v>
      </c>
      <c r="I39" s="8">
        <f>H39/F36</f>
        <v>0.23856276993142053</v>
      </c>
      <c r="J39" s="9">
        <v>184.01</v>
      </c>
      <c r="K39" s="8">
        <f>J39/F36</f>
        <v>0.25854252485470691</v>
      </c>
    </row>
    <row r="40" spans="1:15" ht="13.2" thickBo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5" ht="13.2" thickBot="1" x14ac:dyDescent="0.25">
      <c r="A41" s="5">
        <v>44682</v>
      </c>
      <c r="B41" s="7">
        <v>146.99</v>
      </c>
      <c r="C41" s="7">
        <f>$B41*C$4/$B$4</f>
        <v>377.4854123967765</v>
      </c>
      <c r="D41" s="7">
        <f>$B41*D$4/$B$4</f>
        <v>487.88512486319775</v>
      </c>
      <c r="E41" s="7">
        <f>$B41*E$4/$B$4</f>
        <v>598.27021291413791</v>
      </c>
      <c r="F41" s="7">
        <f>$B41*F$4/$B$4</f>
        <v>717.82480947169427</v>
      </c>
      <c r="G41" s="3" t="s">
        <v>0</v>
      </c>
      <c r="H41" s="7">
        <v>169.79</v>
      </c>
      <c r="I41" s="8">
        <f>H41/C41</f>
        <v>0.44979221560364036</v>
      </c>
      <c r="J41" s="9">
        <v>165.61</v>
      </c>
      <c r="K41" s="8">
        <f>J41/C41</f>
        <v>0.43871894002072498</v>
      </c>
      <c r="L41" s="16">
        <f>C41-H41</f>
        <v>207.6954123967765</v>
      </c>
      <c r="M41" s="17"/>
      <c r="N41" s="16">
        <f>C41-J41</f>
        <v>211.87541239677648</v>
      </c>
      <c r="O41" s="17"/>
    </row>
    <row r="42" spans="1:15" x14ac:dyDescent="0.2">
      <c r="A42" s="13" t="s">
        <v>7</v>
      </c>
      <c r="B42" s="10">
        <v>44652</v>
      </c>
      <c r="C42" s="6"/>
      <c r="D42" s="6"/>
      <c r="E42" s="6"/>
      <c r="F42" s="6"/>
      <c r="G42" s="3" t="s">
        <v>1</v>
      </c>
      <c r="H42" s="7">
        <f>H41</f>
        <v>169.79</v>
      </c>
      <c r="I42" s="8">
        <f>H42/D41</f>
        <v>0.34801224990741181</v>
      </c>
      <c r="J42" s="7">
        <f>J41</f>
        <v>165.61</v>
      </c>
      <c r="K42" s="8">
        <f>J42/D41</f>
        <v>0.33944465932720702</v>
      </c>
    </row>
    <row r="43" spans="1:15" x14ac:dyDescent="0.2">
      <c r="A43" s="6"/>
      <c r="B43" s="6"/>
      <c r="C43" s="6"/>
      <c r="D43" s="6"/>
      <c r="E43" s="6"/>
      <c r="F43" s="6"/>
      <c r="G43" s="3" t="s">
        <v>2</v>
      </c>
      <c r="H43" s="7">
        <f>H41</f>
        <v>169.79</v>
      </c>
      <c r="I43" s="8">
        <f>H43/E41</f>
        <v>0.28380152702733302</v>
      </c>
      <c r="J43" s="9">
        <v>176.65</v>
      </c>
      <c r="K43" s="8">
        <f>J43/E41</f>
        <v>0.29526791771823063</v>
      </c>
    </row>
    <row r="44" spans="1:15" x14ac:dyDescent="0.2">
      <c r="A44" s="6"/>
      <c r="B44" s="6"/>
      <c r="C44" s="6"/>
      <c r="D44" s="6"/>
      <c r="E44" s="6"/>
      <c r="F44" s="6"/>
      <c r="G44" s="3" t="s">
        <v>3</v>
      </c>
      <c r="H44" s="7">
        <f>H41</f>
        <v>169.79</v>
      </c>
      <c r="I44" s="8">
        <f>H44/F41</f>
        <v>0.2365340369399635</v>
      </c>
      <c r="J44" s="9">
        <v>187.69</v>
      </c>
      <c r="K44" s="8">
        <f>J44/F41</f>
        <v>0.26147048349880292</v>
      </c>
    </row>
    <row r="45" spans="1:15" ht="13.2" thickBo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5" ht="13.2" thickBot="1" x14ac:dyDescent="0.25">
      <c r="A46" s="5">
        <v>44774</v>
      </c>
      <c r="B46" s="7">
        <v>150.61000000000001</v>
      </c>
      <c r="C46" s="7">
        <f>$B46*C$4/$B$4</f>
        <v>386.78194408516566</v>
      </c>
      <c r="D46" s="7">
        <f>$B46*D$4/$B$4</f>
        <v>499.90052830564127</v>
      </c>
      <c r="E46" s="7">
        <f>$B46*E$4/$B$4</f>
        <v>613.00412794746785</v>
      </c>
      <c r="F46" s="7">
        <f>$B46*F$4/$B$4</f>
        <v>735.50305840214901</v>
      </c>
      <c r="G46" s="3" t="s">
        <v>0</v>
      </c>
      <c r="H46" s="7">
        <v>169.79</v>
      </c>
      <c r="I46" s="8">
        <f>H46/C46</f>
        <v>0.43898119495105975</v>
      </c>
      <c r="J46" s="9">
        <v>168.93</v>
      </c>
      <c r="K46" s="8">
        <f>J46/C46</f>
        <v>0.4367577199074299</v>
      </c>
      <c r="L46" s="16">
        <f>C46-H46</f>
        <v>216.99194408516567</v>
      </c>
      <c r="M46" s="17"/>
      <c r="N46" s="16">
        <f>C46-J46</f>
        <v>217.85194408516566</v>
      </c>
      <c r="O46" s="17"/>
    </row>
    <row r="47" spans="1:15" x14ac:dyDescent="0.2">
      <c r="A47" s="13" t="s">
        <v>7</v>
      </c>
      <c r="B47" s="10">
        <v>44743</v>
      </c>
      <c r="C47" s="6"/>
      <c r="D47" s="6"/>
      <c r="E47" s="6"/>
      <c r="F47" s="6"/>
      <c r="G47" s="3" t="s">
        <v>1</v>
      </c>
      <c r="H47" s="7">
        <f>H46</f>
        <v>169.79</v>
      </c>
      <c r="I47" s="8">
        <f>H47/D46</f>
        <v>0.33964757063867251</v>
      </c>
      <c r="J47" s="7">
        <f>J46</f>
        <v>168.93</v>
      </c>
      <c r="K47" s="8">
        <f>J47/D46</f>
        <v>0.33792722838795541</v>
      </c>
    </row>
    <row r="48" spans="1:15" x14ac:dyDescent="0.2">
      <c r="A48" s="6"/>
      <c r="B48" s="6"/>
      <c r="C48" s="6"/>
      <c r="D48" s="6"/>
      <c r="E48" s="6"/>
      <c r="F48" s="6"/>
      <c r="G48" s="3" t="s">
        <v>2</v>
      </c>
      <c r="H48" s="7">
        <f>H46</f>
        <v>169.79</v>
      </c>
      <c r="I48" s="8">
        <f>H48/E46</f>
        <v>0.27698019027785464</v>
      </c>
      <c r="J48" s="9">
        <v>180.19</v>
      </c>
      <c r="K48" s="8">
        <f>J48/E46</f>
        <v>0.29394581828238781</v>
      </c>
    </row>
    <row r="49" spans="1:15" x14ac:dyDescent="0.2">
      <c r="A49" s="6"/>
      <c r="B49" s="6"/>
      <c r="C49" s="6"/>
      <c r="D49" s="6"/>
      <c r="E49" s="6"/>
      <c r="F49" s="6"/>
      <c r="G49" s="3" t="s">
        <v>3</v>
      </c>
      <c r="H49" s="7">
        <f>H46</f>
        <v>169.79</v>
      </c>
      <c r="I49" s="8">
        <f>H49/F46</f>
        <v>0.23084880213667905</v>
      </c>
      <c r="J49" s="9">
        <v>191.45</v>
      </c>
      <c r="K49" s="8">
        <f>J49/F46</f>
        <v>0.26029803385986927</v>
      </c>
    </row>
    <row r="50" spans="1:15" ht="13.2" thickBo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5" ht="13.2" thickBot="1" x14ac:dyDescent="0.25">
      <c r="A51" s="5">
        <v>44805</v>
      </c>
      <c r="B51" s="7">
        <v>151.84</v>
      </c>
      <c r="C51" s="7">
        <f>$B51*C$4/$B$4</f>
        <v>389.94071037707693</v>
      </c>
      <c r="D51" s="7">
        <f>$B51*D$4/$B$4</f>
        <v>503.98311013829471</v>
      </c>
      <c r="E51" s="7">
        <f>$B51*E$4/$B$4</f>
        <v>618.01040294498057</v>
      </c>
      <c r="F51" s="7">
        <f>$B51*F$4/$B$4</f>
        <v>741.50975624315993</v>
      </c>
      <c r="G51" s="3" t="s">
        <v>0</v>
      </c>
      <c r="H51" s="9">
        <v>171.49</v>
      </c>
      <c r="I51" s="8">
        <f>H51/C51</f>
        <v>0.43978480685991289</v>
      </c>
      <c r="J51" s="7">
        <v>168.92</v>
      </c>
      <c r="K51" s="8">
        <f>J51/C51</f>
        <v>0.43319406131422517</v>
      </c>
      <c r="L51" s="16">
        <f>C51-H51</f>
        <v>218.45071037707692</v>
      </c>
      <c r="M51" s="17"/>
      <c r="N51" s="16">
        <f>C51-J51</f>
        <v>221.02071037707694</v>
      </c>
      <c r="O51" s="17"/>
    </row>
    <row r="52" spans="1:15" x14ac:dyDescent="0.2">
      <c r="A52" s="14" t="s">
        <v>8</v>
      </c>
      <c r="B52" s="10">
        <v>44774</v>
      </c>
      <c r="C52" s="6"/>
      <c r="D52" s="6"/>
      <c r="E52" s="6"/>
      <c r="F52" s="6"/>
      <c r="G52" s="3" t="s">
        <v>1</v>
      </c>
      <c r="H52" s="7">
        <f>H51</f>
        <v>171.49</v>
      </c>
      <c r="I52" s="8">
        <f>H52/D51</f>
        <v>0.34026933948826688</v>
      </c>
      <c r="J52" s="7">
        <f>J51</f>
        <v>168.92</v>
      </c>
      <c r="K52" s="8">
        <f>J52/D51</f>
        <v>0.33516996225061541</v>
      </c>
    </row>
    <row r="53" spans="1:15" x14ac:dyDescent="0.2">
      <c r="A53" s="11"/>
      <c r="B53" s="6"/>
      <c r="C53" s="6"/>
      <c r="D53" s="6"/>
      <c r="E53" s="6"/>
      <c r="F53" s="6"/>
      <c r="G53" s="3" t="s">
        <v>2</v>
      </c>
      <c r="H53" s="7">
        <f>H51</f>
        <v>171.49</v>
      </c>
      <c r="I53" s="8">
        <f>H53/E51</f>
        <v>0.27748723837463818</v>
      </c>
      <c r="J53" s="7">
        <v>180.18</v>
      </c>
      <c r="K53" s="8">
        <f>J53/E51</f>
        <v>0.29154849035128755</v>
      </c>
    </row>
    <row r="54" spans="1:15" x14ac:dyDescent="0.2">
      <c r="A54" s="11"/>
      <c r="B54" s="6"/>
      <c r="C54" s="6"/>
      <c r="D54" s="6"/>
      <c r="E54" s="6"/>
      <c r="F54" s="6"/>
      <c r="G54" s="3" t="s">
        <v>3</v>
      </c>
      <c r="H54" s="7">
        <f>H51</f>
        <v>171.49</v>
      </c>
      <c r="I54" s="8">
        <f>H54/F51</f>
        <v>0.23127140075519664</v>
      </c>
      <c r="J54" s="7">
        <v>191.44</v>
      </c>
      <c r="K54" s="8">
        <f>J54/F51</f>
        <v>0.25817596921438474</v>
      </c>
    </row>
    <row r="55" spans="1:15" ht="13.2" thickBo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5" ht="13.2" thickBot="1" x14ac:dyDescent="0.25">
      <c r="A56" s="5">
        <v>44866</v>
      </c>
      <c r="B56" s="7">
        <v>154.88</v>
      </c>
      <c r="C56" s="7">
        <f>$B56*C$4/$B$4</f>
        <v>397.74774251318274</v>
      </c>
      <c r="D56" s="7">
        <f>$B56*D$4/$B$4</f>
        <v>514.07339369216993</v>
      </c>
      <c r="E56" s="7">
        <f>$B56*E$4/$B$4</f>
        <v>630.3836354591582</v>
      </c>
      <c r="F56" s="7">
        <f>$B56*F$4/$B$4</f>
        <v>756.35557854939793</v>
      </c>
      <c r="G56" s="3" t="s">
        <v>0</v>
      </c>
      <c r="H56" s="7">
        <v>171.49</v>
      </c>
      <c r="I56" s="8">
        <f>H56/C56</f>
        <v>0.43115266705584443</v>
      </c>
      <c r="J56" s="9">
        <v>172.31</v>
      </c>
      <c r="K56" s="8">
        <f>J56/C56</f>
        <v>0.43321427523699663</v>
      </c>
      <c r="L56" s="16">
        <f>C56-H56</f>
        <v>226.25774251318273</v>
      </c>
      <c r="M56" s="17"/>
      <c r="N56" s="16">
        <f>C56-J56</f>
        <v>225.43774251318274</v>
      </c>
      <c r="O56" s="17"/>
    </row>
    <row r="57" spans="1:15" x14ac:dyDescent="0.2">
      <c r="A57" s="14" t="s">
        <v>7</v>
      </c>
      <c r="B57" s="10">
        <v>44835</v>
      </c>
      <c r="C57" s="6"/>
      <c r="D57" s="6"/>
      <c r="E57" s="6"/>
      <c r="F57" s="6"/>
      <c r="G57" s="3" t="s">
        <v>1</v>
      </c>
      <c r="H57" s="7">
        <f>H56</f>
        <v>171.49</v>
      </c>
      <c r="I57" s="8">
        <f>H57/D56</f>
        <v>0.33359049914707156</v>
      </c>
      <c r="J57" s="7">
        <f>J56</f>
        <v>172.31</v>
      </c>
      <c r="K57" s="8">
        <f>J57/D56</f>
        <v>0.33518560212275877</v>
      </c>
    </row>
    <row r="58" spans="1:15" x14ac:dyDescent="0.2">
      <c r="A58" s="11"/>
      <c r="B58" s="6"/>
      <c r="C58" s="6"/>
      <c r="D58" s="6"/>
      <c r="E58" s="6"/>
      <c r="F58" s="6"/>
      <c r="G58" s="3" t="s">
        <v>2</v>
      </c>
      <c r="H58" s="7">
        <f>H56</f>
        <v>171.49</v>
      </c>
      <c r="I58" s="8">
        <f>H58/E56</f>
        <v>0.27204069134042524</v>
      </c>
      <c r="J58" s="9">
        <v>183.79</v>
      </c>
      <c r="K58" s="8">
        <f>J58/E56</f>
        <v>0.29155261916996184</v>
      </c>
    </row>
    <row r="59" spans="1:15" x14ac:dyDescent="0.2">
      <c r="A59" s="6"/>
      <c r="B59" s="6"/>
      <c r="C59" s="6"/>
      <c r="D59" s="6"/>
      <c r="E59" s="6"/>
      <c r="F59" s="6"/>
      <c r="G59" s="3" t="s">
        <v>3</v>
      </c>
      <c r="H59" s="7">
        <f>H56</f>
        <v>171.49</v>
      </c>
      <c r="I59" s="8">
        <f>H59/F56</f>
        <v>0.22673198276516701</v>
      </c>
      <c r="J59" s="9">
        <v>195.28</v>
      </c>
      <c r="K59" s="8">
        <f>J59/F56</f>
        <v>0.25818544285020589</v>
      </c>
    </row>
    <row r="60" spans="1:15" ht="13.2" thickBo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5" ht="13.2" thickBot="1" x14ac:dyDescent="0.25">
      <c r="A61" s="5">
        <v>44927</v>
      </c>
      <c r="B61" s="7">
        <v>157.97999999999999</v>
      </c>
      <c r="C61" s="7">
        <f>$B61*C$4/$B$4</f>
        <v>405.70886080986963</v>
      </c>
      <c r="D61" s="7">
        <f>$B61*D$4/$B$4</f>
        <v>524.36282757934532</v>
      </c>
      <c r="E61" s="7">
        <f>$B61*E$4/$B$4</f>
        <v>643.00107650979999</v>
      </c>
      <c r="F61" s="7">
        <f>$B61*F$4/$B$4</f>
        <v>771.49441050641713</v>
      </c>
      <c r="G61" s="3" t="s">
        <v>0</v>
      </c>
      <c r="H61" s="9">
        <v>173.2</v>
      </c>
      <c r="I61" s="8">
        <f>H61/C61</f>
        <v>0.42690711672961956</v>
      </c>
      <c r="J61" s="9">
        <v>175.76</v>
      </c>
      <c r="K61" s="8">
        <f>J61/C61</f>
        <v>0.4332170602563391</v>
      </c>
      <c r="L61" s="16">
        <f>C61-H61</f>
        <v>232.50886080986965</v>
      </c>
      <c r="M61" s="17"/>
      <c r="N61" s="16">
        <f>C61-J61</f>
        <v>229.94886080986964</v>
      </c>
      <c r="O61" s="22"/>
    </row>
    <row r="62" spans="1:15" x14ac:dyDescent="0.2">
      <c r="A62" s="14" t="s">
        <v>8</v>
      </c>
      <c r="B62" s="10">
        <v>44896</v>
      </c>
      <c r="C62" s="6"/>
      <c r="D62" s="6"/>
      <c r="E62" s="6"/>
      <c r="F62" s="6"/>
      <c r="G62" s="3" t="s">
        <v>1</v>
      </c>
      <c r="H62" s="7">
        <f>H61</f>
        <v>173.2</v>
      </c>
      <c r="I62" s="8">
        <f>H62/D61</f>
        <v>0.33030564122852851</v>
      </c>
      <c r="J62" s="7">
        <f>J61</f>
        <v>175.76</v>
      </c>
      <c r="K62" s="8">
        <f>J62/D61</f>
        <v>0.335187756941837</v>
      </c>
    </row>
    <row r="63" spans="1:15" x14ac:dyDescent="0.2">
      <c r="A63" s="11"/>
      <c r="B63" s="6"/>
      <c r="C63" s="6"/>
      <c r="D63" s="6"/>
      <c r="E63" s="6"/>
      <c r="F63" s="6"/>
      <c r="G63" s="3" t="s">
        <v>2</v>
      </c>
      <c r="H63" s="7">
        <f>H61</f>
        <v>173.2</v>
      </c>
      <c r="I63" s="8">
        <f>H63/E61</f>
        <v>0.26936191295374956</v>
      </c>
      <c r="J63" s="9">
        <v>187.47</v>
      </c>
      <c r="K63" s="8">
        <f>J63/E61</f>
        <v>0.29155472183279113</v>
      </c>
    </row>
    <row r="64" spans="1:15" x14ac:dyDescent="0.2">
      <c r="A64" s="6"/>
      <c r="B64" s="6"/>
      <c r="C64" s="6"/>
      <c r="D64" s="6"/>
      <c r="E64" s="6"/>
      <c r="F64" s="6"/>
      <c r="G64" s="3" t="s">
        <v>3</v>
      </c>
      <c r="H64" s="7">
        <f>H61</f>
        <v>173.2</v>
      </c>
      <c r="I64" s="8">
        <f>H64/F61</f>
        <v>0.22449935818240041</v>
      </c>
      <c r="J64" s="9">
        <v>199.19</v>
      </c>
      <c r="K64" s="8">
        <f>J64/F61</f>
        <v>0.25818722376646847</v>
      </c>
    </row>
  </sheetData>
  <mergeCells count="28">
    <mergeCell ref="L61:M61"/>
    <mergeCell ref="N51:O51"/>
    <mergeCell ref="N56:O56"/>
    <mergeCell ref="N61:O61"/>
    <mergeCell ref="L51:M51"/>
    <mergeCell ref="L56:M56"/>
    <mergeCell ref="L46:M46"/>
    <mergeCell ref="N21:O21"/>
    <mergeCell ref="N26:O26"/>
    <mergeCell ref="N31:O31"/>
    <mergeCell ref="N36:O36"/>
    <mergeCell ref="N41:O41"/>
    <mergeCell ref="N46:O46"/>
    <mergeCell ref="H1:I1"/>
    <mergeCell ref="J1:K1"/>
    <mergeCell ref="L6:M6"/>
    <mergeCell ref="L41:M41"/>
    <mergeCell ref="L36:M36"/>
    <mergeCell ref="L31:M31"/>
    <mergeCell ref="L1:O1"/>
    <mergeCell ref="L2:M2"/>
    <mergeCell ref="N2:O2"/>
    <mergeCell ref="N11:O11"/>
    <mergeCell ref="N16:O16"/>
    <mergeCell ref="L11:M11"/>
    <mergeCell ref="L16:M16"/>
    <mergeCell ref="L21:M21"/>
    <mergeCell ref="L26:M26"/>
  </mergeCells>
  <pageMargins left="0.11811023622047245" right="0.1968503937007874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Coemans, Yves</dc:creator>
  <cp:lastModifiedBy>Lien Swinnen</cp:lastModifiedBy>
  <cp:lastPrinted>2022-08-30T11:57:46Z</cp:lastPrinted>
  <dcterms:created xsi:type="dcterms:W3CDTF">2022-03-09T09:05:04Z</dcterms:created>
  <dcterms:modified xsi:type="dcterms:W3CDTF">2023-05-12T09:34:43Z</dcterms:modified>
</cp:coreProperties>
</file>