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34400" yWindow="1280" windowWidth="25600" windowHeight="1374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E22" i="1"/>
  <c r="I2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H21" i="1"/>
  <c r="H18" i="1"/>
  <c r="H20" i="1"/>
  <c r="H19" i="1"/>
  <c r="H17" i="1"/>
  <c r="H3" i="1"/>
  <c r="H6" i="1"/>
  <c r="H12" i="1"/>
  <c r="H7" i="1"/>
  <c r="H11" i="1"/>
  <c r="H14" i="1"/>
  <c r="H4" i="1"/>
  <c r="H10" i="1"/>
  <c r="H5" i="1"/>
  <c r="H8" i="1"/>
  <c r="H13" i="1"/>
  <c r="H15" i="1"/>
  <c r="H16" i="1"/>
  <c r="H9" i="1"/>
  <c r="H2" i="1"/>
</calcChain>
</file>

<file path=xl/sharedStrings.xml><?xml version="1.0" encoding="utf-8"?>
<sst xmlns="http://schemas.openxmlformats.org/spreadsheetml/2006/main" count="29" uniqueCount="29">
  <si>
    <t>BRUSSELS HOOFDSTEDELIJK GEWEST</t>
  </si>
  <si>
    <t>Anderlecht</t>
  </si>
  <si>
    <t>Brussel</t>
  </si>
  <si>
    <t>Elsene</t>
  </si>
  <si>
    <t>Etterbeek </t>
  </si>
  <si>
    <t>Evere</t>
  </si>
  <si>
    <t>Ganshoren </t>
  </si>
  <si>
    <t>Jette </t>
  </si>
  <si>
    <t>Koekelberg </t>
  </si>
  <si>
    <t>Oudergem </t>
  </si>
  <si>
    <t>Schaarbeek </t>
  </si>
  <si>
    <t>Sint-Agatha-Berchem</t>
  </si>
  <si>
    <t>Sint-Gillis</t>
  </si>
  <si>
    <t>Sint-Jans-Molenbeek </t>
  </si>
  <si>
    <t>Sint-Joost-ten-Node</t>
  </si>
  <si>
    <t>Sint-Lambrechts-Woluwe </t>
  </si>
  <si>
    <t>Sint-Pieters-Woluwe </t>
  </si>
  <si>
    <t>Ukkel</t>
  </si>
  <si>
    <t>Vorst</t>
  </si>
  <si>
    <t>Watermaal-Bosvoorde</t>
  </si>
  <si>
    <t>Gemeente</t>
  </si>
  <si>
    <t>Inwoners</t>
  </si>
  <si>
    <t>Postcode</t>
  </si>
  <si>
    <t>Inkomens</t>
  </si>
  <si>
    <t>aantal premies</t>
  </si>
  <si>
    <t>bedrag</t>
  </si>
  <si>
    <t>bedrag/inwoner</t>
  </si>
  <si>
    <t>Inwoners/premie</t>
  </si>
  <si>
    <t>Bedrag/premie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</si>
</sst>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8"/>
      <color rgb="FF555555"/>
      <name val="Trebuchet MS"/>
    </font>
    <font>
      <b/>
      <sz val="8"/>
      <color rgb="FF555555"/>
      <name val="Trebuchet MS"/>
    </font>
    <font>
      <sz val="8"/>
      <color rgb="FF800000"/>
      <name val="Trebuchet MS"/>
    </font>
    <font>
      <sz val="11"/>
      <color rgb="FF000080"/>
      <name val="Trebuchet MS"/>
    </font>
    <font>
      <sz val="8"/>
      <color rgb="FF000080"/>
      <name val="Trebuchet M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444444"/>
      <name val="Calibri"/>
      <scheme val="minor"/>
    </font>
    <font>
      <sz val="12"/>
      <color rgb="FF555555"/>
      <name val="Calibri"/>
      <scheme val="minor"/>
    </font>
    <font>
      <sz val="12"/>
      <color rgb="FF444444"/>
      <name val="Calibri"/>
      <scheme val="minor"/>
    </font>
    <font>
      <sz val="12"/>
      <color rgb="FF800000"/>
      <name val="Calibri"/>
      <scheme val="minor"/>
    </font>
    <font>
      <sz val="12"/>
      <color rgb="FF00008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8" fillId="0" borderId="0" xfId="0" applyFont="1"/>
    <xf numFmtId="3" fontId="8" fillId="0" borderId="0" xfId="0" applyNumberFormat="1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Font="1" applyBorder="1"/>
    <xf numFmtId="3" fontId="9" fillId="0" borderId="0" xfId="0" applyNumberFormat="1" applyFont="1" applyBorder="1"/>
    <xf numFmtId="0" fontId="9" fillId="0" borderId="0" xfId="0" applyFont="1"/>
    <xf numFmtId="164" fontId="9" fillId="0" borderId="0" xfId="0" applyNumberFormat="1" applyFont="1"/>
    <xf numFmtId="1" fontId="0" fillId="0" borderId="0" xfId="0" applyNumberFormat="1" applyFont="1" applyBorder="1"/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Norma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555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55555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I22" totalsRowCount="1" headerRowDxfId="19" dataDxfId="18">
  <autoFilter ref="A1:I21"/>
  <sortState ref="A2:I21">
    <sortCondition ref="H1:H21"/>
  </sortState>
  <tableColumns count="9">
    <tableColumn id="1" name="Gemeente" dataDxfId="17" totalsRowDxfId="16"/>
    <tableColumn id="2" name="Inwoners" dataDxfId="15" totalsRowDxfId="14"/>
    <tableColumn id="3" name="Postcode" dataDxfId="13" totalsRowDxfId="12"/>
    <tableColumn id="4" name="Inkomens" dataDxfId="11" totalsRowDxfId="10"/>
    <tableColumn id="5" name="aantal premies" totalsRowFunction="custom" dataDxfId="9" totalsRowDxfId="8">
      <totalsRowFormula>SUM(E3:E21)</totalsRowFormula>
    </tableColumn>
    <tableColumn id="6" name="bedrag" totalsRowFunction="custom" dataDxfId="7" totalsRowDxfId="6">
      <totalsRowFormula>SUM(F3:F21)</totalsRowFormula>
    </tableColumn>
    <tableColumn id="7" name="Inwoners/premie" dataDxfId="5" totalsRowDxfId="4">
      <calculatedColumnFormula>Tabel1[[#This Row],[Inwoners]]/Tabel1[[#This Row],[aantal premies]]</calculatedColumnFormula>
    </tableColumn>
    <tableColumn id="8" name="bedrag/inwoner" dataDxfId="3" totalsRowDxfId="2">
      <calculatedColumnFormula>Tabel1[[#This Row],[bedrag]]/Tabel1[[#This Row],[Inwoners]]</calculatedColumnFormula>
    </tableColumn>
    <tableColumn id="9" name="Bedrag/premie" totalsRowFunction="custom" dataDxfId="1" totalsRowDxfId="0">
      <calculatedColumnFormula>Tabel1[[#This Row],[bedrag]]/Tabel1[[#This Row],[aantal premies]]</calculatedColumnFormula>
      <totalsRowFormula>Tabel1[[#Totals],[bedrag]]/Tabel1[[#Totals],[aantal premies]]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4" sqref="K4"/>
    </sheetView>
  </sheetViews>
  <sheetFormatPr baseColWidth="10" defaultRowHeight="15" x14ac:dyDescent="0"/>
  <cols>
    <col min="1" max="1" width="23.6640625" customWidth="1"/>
    <col min="2" max="2" width="11.33203125" customWidth="1"/>
    <col min="3" max="3" width="11.1640625" customWidth="1"/>
    <col min="4" max="4" width="11.6640625" customWidth="1"/>
    <col min="5" max="5" width="14.6640625" customWidth="1"/>
    <col min="7" max="7" width="11.83203125" customWidth="1"/>
    <col min="8" max="8" width="12.6640625" customWidth="1"/>
  </cols>
  <sheetData>
    <row r="1" spans="1:11">
      <c r="A1" s="7" t="s">
        <v>20</v>
      </c>
      <c r="B1" s="7" t="s">
        <v>21</v>
      </c>
      <c r="C1" s="7" t="s">
        <v>22</v>
      </c>
      <c r="D1" s="7" t="s">
        <v>23</v>
      </c>
      <c r="E1" s="7" t="s">
        <v>24</v>
      </c>
      <c r="F1" s="7" t="s">
        <v>25</v>
      </c>
      <c r="G1" s="7" t="s">
        <v>27</v>
      </c>
      <c r="H1" s="7" t="s">
        <v>26</v>
      </c>
      <c r="I1" s="7" t="s">
        <v>28</v>
      </c>
    </row>
    <row r="2" spans="1:11">
      <c r="A2" s="8" t="s">
        <v>0</v>
      </c>
      <c r="B2" s="9">
        <v>1163486</v>
      </c>
      <c r="C2" s="7"/>
      <c r="D2" s="10">
        <v>13312</v>
      </c>
      <c r="E2" s="7"/>
      <c r="F2" s="7"/>
      <c r="G2" s="19" t="e">
        <f>Tabel1[[#This Row],[Inwoners]]/Tabel1[[#This Row],[aantal premies]]</f>
        <v>#DIV/0!</v>
      </c>
      <c r="H2" s="10">
        <f>Tabel1[[#This Row],[bedrag]]/Tabel1[[#This Row],[Inwoners]]</f>
        <v>0</v>
      </c>
      <c r="I2" s="10" t="e">
        <f>Tabel1[[#This Row],[bedrag]]/Tabel1[[#This Row],[aantal premies]]</f>
        <v>#DIV/0!</v>
      </c>
      <c r="J2" s="3"/>
      <c r="K2" s="2"/>
    </row>
    <row r="3" spans="1:11">
      <c r="A3" s="11" t="s">
        <v>14</v>
      </c>
      <c r="B3" s="12">
        <v>27447</v>
      </c>
      <c r="C3" s="7">
        <v>1210</v>
      </c>
      <c r="D3" s="13">
        <v>8242</v>
      </c>
      <c r="E3" s="7">
        <v>206</v>
      </c>
      <c r="F3" s="7">
        <v>157865</v>
      </c>
      <c r="G3" s="20">
        <f>Tabel1[[#This Row],[Inwoners]]/Tabel1[[#This Row],[aantal premies]]</f>
        <v>133.23786407766991</v>
      </c>
      <c r="H3" s="13">
        <f>Tabel1[[#This Row],[bedrag]]/Tabel1[[#This Row],[Inwoners]]</f>
        <v>5.7516304149816007</v>
      </c>
      <c r="I3" s="10">
        <f>Tabel1[[#This Row],[bedrag]]/Tabel1[[#This Row],[aantal premies]]</f>
        <v>766.3349514563107</v>
      </c>
      <c r="J3" s="2"/>
      <c r="K3" s="2"/>
    </row>
    <row r="4" spans="1:11">
      <c r="A4" s="11" t="s">
        <v>8</v>
      </c>
      <c r="B4" s="12">
        <v>21317</v>
      </c>
      <c r="C4" s="7">
        <v>1081</v>
      </c>
      <c r="D4" s="10">
        <v>12195</v>
      </c>
      <c r="E4" s="7">
        <v>210</v>
      </c>
      <c r="F4" s="7">
        <v>147885</v>
      </c>
      <c r="G4" s="20">
        <f>Tabel1[[#This Row],[Inwoners]]/Tabel1[[#This Row],[aantal premies]]</f>
        <v>101.50952380952381</v>
      </c>
      <c r="H4" s="10">
        <f>Tabel1[[#This Row],[bedrag]]/Tabel1[[#This Row],[Inwoners]]</f>
        <v>6.937420837828963</v>
      </c>
      <c r="I4" s="10">
        <f>Tabel1[[#This Row],[bedrag]]/Tabel1[[#This Row],[aantal premies]]</f>
        <v>704.21428571428567</v>
      </c>
      <c r="J4" s="2"/>
      <c r="K4" s="2"/>
    </row>
    <row r="5" spans="1:11">
      <c r="A5" s="11" t="s">
        <v>6</v>
      </c>
      <c r="B5" s="12">
        <v>23836</v>
      </c>
      <c r="C5" s="7">
        <v>1083</v>
      </c>
      <c r="D5" s="10">
        <v>15005</v>
      </c>
      <c r="E5" s="7">
        <v>287</v>
      </c>
      <c r="F5" s="7">
        <v>235131</v>
      </c>
      <c r="G5" s="20">
        <f>Tabel1[[#This Row],[Inwoners]]/Tabel1[[#This Row],[aantal premies]]</f>
        <v>83.052264808362366</v>
      </c>
      <c r="H5" s="10">
        <f>Tabel1[[#This Row],[bedrag]]/Tabel1[[#This Row],[Inwoners]]</f>
        <v>9.8645326397046489</v>
      </c>
      <c r="I5" s="10">
        <f>Tabel1[[#This Row],[bedrag]]/Tabel1[[#This Row],[aantal premies]]</f>
        <v>819.27177700348432</v>
      </c>
      <c r="J5" s="2"/>
      <c r="K5" s="2"/>
    </row>
    <row r="6" spans="1:11">
      <c r="A6" s="11" t="s">
        <v>13</v>
      </c>
      <c r="B6" s="12">
        <v>94854</v>
      </c>
      <c r="C6" s="7">
        <v>1080</v>
      </c>
      <c r="D6" s="10">
        <v>9844</v>
      </c>
      <c r="E6" s="7">
        <v>539</v>
      </c>
      <c r="F6" s="7">
        <v>970036</v>
      </c>
      <c r="G6" s="20">
        <f>Tabel1[[#This Row],[Inwoners]]/Tabel1[[#This Row],[aantal premies]]</f>
        <v>175.98144712430425</v>
      </c>
      <c r="H6" s="10">
        <f>Tabel1[[#This Row],[bedrag]]/Tabel1[[#This Row],[Inwoners]]</f>
        <v>10.226621966390452</v>
      </c>
      <c r="I6" s="10">
        <f>Tabel1[[#This Row],[bedrag]]/Tabel1[[#This Row],[aantal premies]]</f>
        <v>1799.6957328385899</v>
      </c>
      <c r="J6" s="2"/>
      <c r="K6" s="2"/>
    </row>
    <row r="7" spans="1:11">
      <c r="A7" s="11" t="s">
        <v>11</v>
      </c>
      <c r="B7" s="12">
        <v>23690</v>
      </c>
      <c r="C7" s="7">
        <v>1082</v>
      </c>
      <c r="D7" s="10">
        <v>15046</v>
      </c>
      <c r="E7" s="7">
        <v>335</v>
      </c>
      <c r="F7" s="7">
        <v>268353</v>
      </c>
      <c r="G7" s="20">
        <f>Tabel1[[#This Row],[Inwoners]]/Tabel1[[#This Row],[aantal premies]]</f>
        <v>70.71641791044776</v>
      </c>
      <c r="H7" s="10">
        <f>Tabel1[[#This Row],[bedrag]]/Tabel1[[#This Row],[Inwoners]]</f>
        <v>11.3276910088645</v>
      </c>
      <c r="I7" s="10">
        <f>Tabel1[[#This Row],[bedrag]]/Tabel1[[#This Row],[aantal premies]]</f>
        <v>801.05373134328363</v>
      </c>
      <c r="J7" s="2"/>
      <c r="K7" s="2"/>
    </row>
    <row r="8" spans="1:11">
      <c r="A8" s="11" t="s">
        <v>5</v>
      </c>
      <c r="B8" s="12">
        <v>37957</v>
      </c>
      <c r="C8" s="7">
        <v>1140</v>
      </c>
      <c r="D8" s="10">
        <v>13191</v>
      </c>
      <c r="E8" s="7">
        <v>446</v>
      </c>
      <c r="F8" s="7">
        <v>468880</v>
      </c>
      <c r="G8" s="20">
        <f>Tabel1[[#This Row],[Inwoners]]/Tabel1[[#This Row],[aantal premies]]</f>
        <v>85.105381165919283</v>
      </c>
      <c r="H8" s="10">
        <f>Tabel1[[#This Row],[bedrag]]/Tabel1[[#This Row],[Inwoners]]</f>
        <v>12.352925679057881</v>
      </c>
      <c r="I8" s="10">
        <f>Tabel1[[#This Row],[bedrag]]/Tabel1[[#This Row],[aantal premies]]</f>
        <v>1051.3004484304934</v>
      </c>
      <c r="J8" s="2"/>
      <c r="K8" s="2"/>
    </row>
    <row r="9" spans="1:11">
      <c r="A9" s="11" t="s">
        <v>1</v>
      </c>
      <c r="B9" s="12">
        <v>115178</v>
      </c>
      <c r="C9" s="7">
        <v>1070</v>
      </c>
      <c r="D9" s="10">
        <v>11261</v>
      </c>
      <c r="E9" s="7">
        <v>1171</v>
      </c>
      <c r="F9" s="7">
        <v>1495657</v>
      </c>
      <c r="G9" s="20">
        <f>Tabel1[[#This Row],[Inwoners]]/Tabel1[[#This Row],[aantal premies]]</f>
        <v>98.358667805294616</v>
      </c>
      <c r="H9" s="10">
        <f>Tabel1[[#This Row],[bedrag]]/Tabel1[[#This Row],[Inwoners]]</f>
        <v>12.985613572036327</v>
      </c>
      <c r="I9" s="10">
        <f>Tabel1[[#This Row],[bedrag]]/Tabel1[[#This Row],[aantal premies]]</f>
        <v>1277.2476515798462</v>
      </c>
      <c r="J9" s="2"/>
      <c r="K9" s="2"/>
    </row>
    <row r="10" spans="1:11">
      <c r="A10" s="11" t="s">
        <v>7</v>
      </c>
      <c r="B10" s="12">
        <v>50237</v>
      </c>
      <c r="C10" s="7">
        <v>1090</v>
      </c>
      <c r="D10" s="10">
        <v>14371</v>
      </c>
      <c r="E10" s="7">
        <v>686</v>
      </c>
      <c r="F10" s="7">
        <v>822272</v>
      </c>
      <c r="G10" s="20">
        <f>Tabel1[[#This Row],[Inwoners]]/Tabel1[[#This Row],[aantal premies]]</f>
        <v>73.231778425655975</v>
      </c>
      <c r="H10" s="10">
        <f>Tabel1[[#This Row],[bedrag]]/Tabel1[[#This Row],[Inwoners]]</f>
        <v>16.367856360849572</v>
      </c>
      <c r="I10" s="10">
        <f>Tabel1[[#This Row],[bedrag]]/Tabel1[[#This Row],[aantal premies]]</f>
        <v>1198.6472303206997</v>
      </c>
      <c r="J10" s="1"/>
      <c r="K10" s="2"/>
    </row>
    <row r="11" spans="1:11">
      <c r="A11" s="11" t="s">
        <v>10</v>
      </c>
      <c r="B11" s="12">
        <v>131604</v>
      </c>
      <c r="C11" s="7">
        <v>1030</v>
      </c>
      <c r="D11" s="10">
        <v>10907</v>
      </c>
      <c r="E11" s="7">
        <v>1766</v>
      </c>
      <c r="F11" s="7">
        <v>2525917</v>
      </c>
      <c r="G11" s="20">
        <f>Tabel1[[#This Row],[Inwoners]]/Tabel1[[#This Row],[aantal premies]]</f>
        <v>74.520951302378251</v>
      </c>
      <c r="H11" s="10">
        <f>Tabel1[[#This Row],[bedrag]]/Tabel1[[#This Row],[Inwoners]]</f>
        <v>19.19331479286344</v>
      </c>
      <c r="I11" s="10">
        <f>Tabel1[[#This Row],[bedrag]]/Tabel1[[#This Row],[aantal premies]]</f>
        <v>1430.3040770101925</v>
      </c>
      <c r="J11" s="2"/>
      <c r="K11" s="2"/>
    </row>
    <row r="12" spans="1:11">
      <c r="A12" s="11" t="s">
        <v>12</v>
      </c>
      <c r="B12" s="12">
        <v>50460</v>
      </c>
      <c r="C12" s="7">
        <v>1060</v>
      </c>
      <c r="D12" s="10">
        <v>11488</v>
      </c>
      <c r="E12" s="7">
        <v>732</v>
      </c>
      <c r="F12" s="7">
        <v>985504</v>
      </c>
      <c r="G12" s="20">
        <f>Tabel1[[#This Row],[Inwoners]]/Tabel1[[#This Row],[aantal premies]]</f>
        <v>68.93442622950819</v>
      </c>
      <c r="H12" s="10">
        <f>Tabel1[[#This Row],[bedrag]]/Tabel1[[#This Row],[Inwoners]]</f>
        <v>19.530400317082837</v>
      </c>
      <c r="I12" s="10">
        <f>Tabel1[[#This Row],[bedrag]]/Tabel1[[#This Row],[aantal premies]]</f>
        <v>1346.3169398907103</v>
      </c>
      <c r="J12" s="2"/>
      <c r="K12" s="2"/>
    </row>
    <row r="13" spans="1:11">
      <c r="A13" s="11" t="s">
        <v>4</v>
      </c>
      <c r="B13" s="12">
        <v>46427</v>
      </c>
      <c r="C13" s="7">
        <v>1040</v>
      </c>
      <c r="D13" s="10">
        <v>13610</v>
      </c>
      <c r="E13" s="7">
        <v>700</v>
      </c>
      <c r="F13" s="7">
        <v>1017665</v>
      </c>
      <c r="G13" s="20">
        <f>Tabel1[[#This Row],[Inwoners]]/Tabel1[[#This Row],[aantal premies]]</f>
        <v>66.324285714285708</v>
      </c>
      <c r="H13" s="10">
        <f>Tabel1[[#This Row],[bedrag]]/Tabel1[[#This Row],[Inwoners]]</f>
        <v>21.91968035841213</v>
      </c>
      <c r="I13" s="10">
        <f>Tabel1[[#This Row],[bedrag]]/Tabel1[[#This Row],[aantal premies]]</f>
        <v>1453.8071428571429</v>
      </c>
      <c r="J13" s="2"/>
      <c r="K13" s="2"/>
    </row>
    <row r="14" spans="1:11">
      <c r="A14" s="11" t="s">
        <v>9</v>
      </c>
      <c r="B14" s="12">
        <v>32560</v>
      </c>
      <c r="C14" s="7">
        <v>1160</v>
      </c>
      <c r="D14" s="10">
        <v>17696</v>
      </c>
      <c r="E14" s="7">
        <v>765</v>
      </c>
      <c r="F14" s="7">
        <v>789141</v>
      </c>
      <c r="G14" s="20">
        <f>Tabel1[[#This Row],[Inwoners]]/Tabel1[[#This Row],[aantal premies]]</f>
        <v>42.562091503267972</v>
      </c>
      <c r="H14" s="10">
        <f>Tabel1[[#This Row],[bedrag]]/Tabel1[[#This Row],[Inwoners]]</f>
        <v>24.2365171990172</v>
      </c>
      <c r="I14" s="10">
        <f>Tabel1[[#This Row],[bedrag]]/Tabel1[[#This Row],[aantal premies]]</f>
        <v>1031.556862745098</v>
      </c>
      <c r="J14" s="2"/>
      <c r="K14" s="2"/>
    </row>
    <row r="15" spans="1:11">
      <c r="A15" s="11" t="s">
        <v>3</v>
      </c>
      <c r="B15" s="12">
        <v>83332</v>
      </c>
      <c r="C15" s="7">
        <v>1050</v>
      </c>
      <c r="D15" s="10">
        <v>14513</v>
      </c>
      <c r="E15" s="7">
        <v>1251</v>
      </c>
      <c r="F15" s="7">
        <v>2027630</v>
      </c>
      <c r="G15" s="20">
        <f>Tabel1[[#This Row],[Inwoners]]/Tabel1[[#This Row],[aantal premies]]</f>
        <v>66.612310151878503</v>
      </c>
      <c r="H15" s="10">
        <f>Tabel1[[#This Row],[bedrag]]/Tabel1[[#This Row],[Inwoners]]</f>
        <v>24.331949311188978</v>
      </c>
      <c r="I15" s="10">
        <f>Tabel1[[#This Row],[bedrag]]/Tabel1[[#This Row],[aantal premies]]</f>
        <v>1620.8073541167066</v>
      </c>
      <c r="J15" s="2"/>
      <c r="K15" s="2"/>
    </row>
    <row r="16" spans="1:11">
      <c r="A16" s="11" t="s">
        <v>2</v>
      </c>
      <c r="B16" s="12">
        <v>170407</v>
      </c>
      <c r="C16" s="7">
        <v>1000</v>
      </c>
      <c r="D16" s="10">
        <v>11864</v>
      </c>
      <c r="E16" s="7">
        <v>1520</v>
      </c>
      <c r="F16" s="7">
        <v>4214020</v>
      </c>
      <c r="G16" s="20">
        <f>Tabel1[[#This Row],[Inwoners]]/Tabel1[[#This Row],[aantal premies]]</f>
        <v>112.10986842105264</v>
      </c>
      <c r="H16" s="10">
        <f>Tabel1[[#This Row],[bedrag]]/Tabel1[[#This Row],[Inwoners]]</f>
        <v>24.729148450474451</v>
      </c>
      <c r="I16" s="13">
        <f>Tabel1[[#This Row],[bedrag]]/Tabel1[[#This Row],[aantal premies]]</f>
        <v>2772.3815789473683</v>
      </c>
      <c r="J16" s="4"/>
      <c r="K16" s="4"/>
    </row>
    <row r="17" spans="1:11">
      <c r="A17" s="11" t="s">
        <v>15</v>
      </c>
      <c r="B17" s="12">
        <v>53318</v>
      </c>
      <c r="C17" s="7">
        <v>1200</v>
      </c>
      <c r="D17" s="10">
        <v>16403</v>
      </c>
      <c r="E17" s="7">
        <v>1056</v>
      </c>
      <c r="F17" s="7">
        <v>1323431</v>
      </c>
      <c r="G17" s="20">
        <f>Tabel1[[#This Row],[Inwoners]]/Tabel1[[#This Row],[aantal premies]]</f>
        <v>50.490530303030305</v>
      </c>
      <c r="H17" s="10">
        <f>Tabel1[[#This Row],[bedrag]]/Tabel1[[#This Row],[Inwoners]]</f>
        <v>24.821467421883792</v>
      </c>
      <c r="I17" s="10">
        <f>Tabel1[[#This Row],[bedrag]]/Tabel1[[#This Row],[aantal premies]]</f>
        <v>1253.249053030303</v>
      </c>
      <c r="J17" s="2"/>
      <c r="K17" s="2"/>
    </row>
    <row r="18" spans="1:11">
      <c r="A18" s="11" t="s">
        <v>18</v>
      </c>
      <c r="B18" s="12">
        <v>54524</v>
      </c>
      <c r="C18" s="7">
        <v>1190</v>
      </c>
      <c r="D18" s="10">
        <v>13746</v>
      </c>
      <c r="E18" s="7">
        <v>847</v>
      </c>
      <c r="F18" s="7">
        <v>1507877</v>
      </c>
      <c r="G18" s="20">
        <f>Tabel1[[#This Row],[Inwoners]]/Tabel1[[#This Row],[aantal premies]]</f>
        <v>64.373081463990559</v>
      </c>
      <c r="H18" s="10">
        <f>Tabel1[[#This Row],[bedrag]]/Tabel1[[#This Row],[Inwoners]]</f>
        <v>27.655289413836108</v>
      </c>
      <c r="I18" s="10">
        <f>Tabel1[[#This Row],[bedrag]]/Tabel1[[#This Row],[aantal premies]]</f>
        <v>1780.2561983471073</v>
      </c>
      <c r="J18" s="2"/>
      <c r="K18" s="2"/>
    </row>
    <row r="19" spans="1:11">
      <c r="A19" s="11" t="s">
        <v>16</v>
      </c>
      <c r="B19" s="12">
        <v>40841</v>
      </c>
      <c r="C19" s="7">
        <v>1150</v>
      </c>
      <c r="D19" s="10">
        <v>18850</v>
      </c>
      <c r="E19" s="7">
        <v>931</v>
      </c>
      <c r="F19" s="7">
        <v>1220527</v>
      </c>
      <c r="G19" s="20">
        <f>Tabel1[[#This Row],[Inwoners]]/Tabel1[[#This Row],[aantal premies]]</f>
        <v>43.867883995703544</v>
      </c>
      <c r="H19" s="10">
        <f>Tabel1[[#This Row],[bedrag]]/Tabel1[[#This Row],[Inwoners]]</f>
        <v>29.884846110526187</v>
      </c>
      <c r="I19" s="10">
        <f>Tabel1[[#This Row],[bedrag]]/Tabel1[[#This Row],[aantal premies]]</f>
        <v>1310.984962406015</v>
      </c>
      <c r="J19" s="2"/>
      <c r="K19" s="2"/>
    </row>
    <row r="20" spans="1:11">
      <c r="A20" s="11" t="s">
        <v>17</v>
      </c>
      <c r="B20" s="12">
        <v>81089</v>
      </c>
      <c r="C20" s="7">
        <v>1180</v>
      </c>
      <c r="D20" s="10">
        <v>18707</v>
      </c>
      <c r="E20" s="7">
        <v>1465</v>
      </c>
      <c r="F20" s="7">
        <v>2503904</v>
      </c>
      <c r="G20" s="20">
        <f>Tabel1[[#This Row],[Inwoners]]/Tabel1[[#This Row],[aantal premies]]</f>
        <v>55.350853242320817</v>
      </c>
      <c r="H20" s="10">
        <f>Tabel1[[#This Row],[bedrag]]/Tabel1[[#This Row],[Inwoners]]</f>
        <v>30.878466869735721</v>
      </c>
      <c r="I20" s="10">
        <f>Tabel1[[#This Row],[bedrag]]/Tabel1[[#This Row],[aantal premies]]</f>
        <v>1709.1494880546074</v>
      </c>
      <c r="J20" s="2"/>
      <c r="K20" s="2"/>
    </row>
    <row r="21" spans="1:11">
      <c r="A21" s="11" t="s">
        <v>19</v>
      </c>
      <c r="B21" s="12">
        <v>24408</v>
      </c>
      <c r="C21" s="7">
        <v>1170</v>
      </c>
      <c r="D21" s="14">
        <v>19131</v>
      </c>
      <c r="E21" s="7">
        <v>615</v>
      </c>
      <c r="F21" s="7">
        <v>906576</v>
      </c>
      <c r="G21" s="20">
        <f>Tabel1[[#This Row],[Inwoners]]/Tabel1[[#This Row],[aantal premies]]</f>
        <v>39.68780487804878</v>
      </c>
      <c r="H21" s="14">
        <f>Tabel1[[#This Row],[bedrag]]/Tabel1[[#This Row],[Inwoners]]</f>
        <v>37.14257620452311</v>
      </c>
      <c r="I21" s="14">
        <f>Tabel1[[#This Row],[bedrag]]/Tabel1[[#This Row],[aantal premies]]</f>
        <v>1474.1073170731706</v>
      </c>
      <c r="J21" s="5"/>
      <c r="K21" s="6"/>
    </row>
    <row r="22" spans="1:11">
      <c r="A22" s="15"/>
      <c r="B22" s="16"/>
      <c r="C22" s="17"/>
      <c r="D22" s="18"/>
      <c r="E22" s="17">
        <f>SUM(E3:E21)</f>
        <v>15528</v>
      </c>
      <c r="F22" s="17">
        <f>SUM(F3:F21)</f>
        <v>23588271</v>
      </c>
      <c r="G22" s="17"/>
      <c r="H22" s="17"/>
      <c r="I22" s="21">
        <f>Tabel1[[#Totals],[bedrag]]/Tabel1[[#Totals],[aantal premies]]</f>
        <v>1519.0797913446677</v>
      </c>
    </row>
    <row r="23" spans="1:11">
      <c r="A23" s="7"/>
      <c r="B23" s="7"/>
      <c r="C23" s="7"/>
      <c r="D23" s="7"/>
      <c r="E23" s="7"/>
    </row>
  </sheetData>
  <phoneticPr fontId="13" type="noConversion"/>
  <pageMargins left="0.75000000000000011" right="0.75000000000000011" top="1" bottom="1" header="0.5" footer="0.5"/>
  <pageSetup paperSize="9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Spa fractie Brussel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Smet</dc:creator>
  <cp:lastModifiedBy>Wim Smet</cp:lastModifiedBy>
  <cp:lastPrinted>2015-06-02T10:03:14Z</cp:lastPrinted>
  <dcterms:created xsi:type="dcterms:W3CDTF">2015-06-01T15:09:31Z</dcterms:created>
  <dcterms:modified xsi:type="dcterms:W3CDTF">2015-06-03T14:10:50Z</dcterms:modified>
</cp:coreProperties>
</file>